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<sst xmlns="http://schemas.openxmlformats.org/spreadsheetml/2006/main" count="29" uniqueCount="29">
  <si>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</si>
  <si>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III025</t>
  </si>
  <si>
    <t xml:space="preserve">U</t>
  </si>
  <si>
    <t xml:space="preserve">Lluminària encastada per a hospital "LLEDÓ".</t>
  </si>
  <si>
    <r>
      <rPr>
        <sz val="8.25"/>
        <color rgb="FF000000"/>
        <rFont val="Arial"/>
        <family val="2"/>
      </rPr>
      <t xml:space="preserve">Lluminària quadrada per a hospital, de sostre, de xapa d'acer, acabat termoesmaltat, de color blanc acabat mat, amb tractament antibacterià, no regulable, sèrie Medical 800 600x600 mm, referència 8440C48840000 "LLEDÓ", de 44 W, alimentació a 220/240 V i 50-60 Hz, de 600x600x90 mm, amb llum LED LED840, temperatura de color 4000 K, òptica formada per reflector d'alt rendiment, feix de llum extensiu 82°, difusor microprismàtic d'alta transparència, tancament òptic amb vidre de seguretat trempat, marc embellidor d'alumini extrudit, índex d'enlluernament unificat menor de 19, índex de reproducció cromàtica major de 80, flux lluminós 4707 lúmens, grau de protecció IP65, amb sistema de fixació i reglets de connexió. Instal·lació encastada. El preu no inclou les ajudes de paleta per a instal·lacions.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</si>
  <si>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</si>
  <si>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</si>
  <si>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</si>
  <si>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</si>
  <si>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</si>
  <si>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</si>
  <si>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</si>
  <si>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mt34lle180a</t>
  </si>
  <si>
    <t xml:space="preserve">U</t>
  </si>
  <si>
    <t xml:space="preserve">Lluminària quadrada per a hospital, de sostre, de xapa d'acer, acabat termoesmaltat, de color blanc acabat mat, amb tractament antibacterià, no regulable, sèrie Medical 800 600x600 mm, referència 8440C48840000 "LLEDÓ", de 44 W, alimentació a 220/240 V i 50-60 Hz, de 600x600x90 mm, amb llum LED LED840, temperatura de color 4000 K, òptica formada per reflector d'alt rendiment, feix de llum extensiu 82°, difusor microprismàtic d'alta transparència, tancament òptic amb vidre de seguretat trempat, marc embellidor d'alumini extrudit, índex d'enlluernament unificat menor de 19, índex de reproducció cromàtica major de 80, flux lluminós 4707 lúmens, grau de protecció IP65, amb sistema de fixació i reglets de connexió, per a encastar.</t>
  </si>
  <si>
    <t xml:space="preserve">Subtotal materials:</t>
  </si>
  <si>
    <t xml:space="preserve">Mà d'obra</t>
  </si>
  <si>
    <t xml:space="preserve">mo003</t>
  </si>
  <si>
    <t xml:space="preserve">h</t>
  </si>
  <si>
    <t xml:space="preserve">Oficial 1ª electricista.</t>
  </si>
  <si>
    <t xml:space="preserve">mo102</t>
  </si>
  <si>
    <t xml:space="preserve">h</t>
  </si>
  <si>
    <t xml:space="preserve">Ajudant electricista.</t>
  </si>
  <si>
    <t xml:space="preserve">Subtotal mà d'obra:</t>
  </si>
  <si>
    <t xml:space="preserve">Costos directes complementaris</t>
  </si>
  <si>
    <t xml:space="preserve">%</t>
  </si>
  <si>
    <t xml:space="preserve">Costos directes complementaris</t>
  </si>
  <si>
    <t xml:space="preserve">Cost de manteniment decennal: 450,26€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</si>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</sst>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93" customWidth="1"/>
    <col min="3" max="3" width="6.80" customWidth="1"/>
    <col min="4" max="4" width="76.84" customWidth="1"/>
    <col min="5" max="5" width="12.75" customWidth="1"/>
    <col min="6" max="6" width="11.22"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76.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2">
        <v>1</v>
      </c>
      <c r="F10" s="14">
        <v>664.53</v>
      </c>
      <c r="G10" s="14">
        <f ca="1">ROUND(INDIRECT(ADDRESS(ROW()+(0), COLUMN()+(-2), 1))*INDIRECT(ADDRESS(ROW()+(0), COLUMN()+(-1), 1)), 2)</f>
        <v>664.53</v>
      </c>
    </row>
    <row r="11" spans="1:7" ht="13.50" thickBot="1" customHeight="1">
      <c r="A11" s="15"/>
      <c r="B11" s="15"/>
      <c r="C11" s="15"/>
      <c r="D11" s="15"/>
      <c r="E11" s="9" t="s">
        <v>15</v>
      </c>
      <c r="F11" s="9"/>
      <c r="G11" s="17">
        <f ca="1">ROUND(SUM(INDIRECT(ADDRESS(ROW()+(-1), COLUMN()+(0), 1))), 2)</f>
        <v>664.53</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0.31</v>
      </c>
      <c r="F13" s="13">
        <v>25.32</v>
      </c>
      <c r="G13" s="13">
        <f ca="1">ROUND(INDIRECT(ADDRESS(ROW()+(0), COLUMN()+(-2), 1))*INDIRECT(ADDRESS(ROW()+(0), COLUMN()+(-1), 1)), 2)</f>
        <v>7.85</v>
      </c>
    </row>
    <row r="14" spans="1:7" ht="13.50" thickBot="1" customHeight="1">
      <c r="A14" s="1" t="s">
        <v>20</v>
      </c>
      <c r="B14" s="1"/>
      <c r="C14" s="10" t="s">
        <v>21</v>
      </c>
      <c r="D14" s="1" t="s">
        <v>22</v>
      </c>
      <c r="E14" s="12">
        <v>0.31</v>
      </c>
      <c r="F14" s="14">
        <v>21.74</v>
      </c>
      <c r="G14" s="14">
        <f ca="1">ROUND(INDIRECT(ADDRESS(ROW()+(0), COLUMN()+(-2), 1))*INDIRECT(ADDRESS(ROW()+(0), COLUMN()+(-1), 1)), 2)</f>
        <v>6.74</v>
      </c>
    </row>
    <row r="15" spans="1:7" ht="13.50" thickBot="1" customHeight="1">
      <c r="A15" s="15"/>
      <c r="B15" s="15"/>
      <c r="C15" s="15"/>
      <c r="D15" s="15"/>
      <c r="E15" s="9" t="s">
        <v>23</v>
      </c>
      <c r="F15" s="9"/>
      <c r="G15" s="17">
        <f ca="1">ROUND(SUM(INDIRECT(ADDRESS(ROW()+(-1), COLUMN()+(0), 1)),INDIRECT(ADDRESS(ROW()+(-2), COLUMN()+(0), 1))), 2)</f>
        <v>14.59</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679.12</v>
      </c>
      <c r="G17" s="14">
        <f ca="1">ROUND(INDIRECT(ADDRESS(ROW()+(0), COLUMN()+(-2), 1))*INDIRECT(ADDRESS(ROW()+(0), COLUMN()+(-1), 1))/100, 2)</f>
        <v>13.58</v>
      </c>
    </row>
    <row r="18" spans="1:7" ht="13.50" thickBot="1" customHeight="1">
      <c r="A18" s="21" t="s">
        <v>27</v>
      </c>
      <c r="B18" s="21"/>
      <c r="C18" s="22"/>
      <c r="D18" s="23"/>
      <c r="E18" s="24" t="s">
        <v>28</v>
      </c>
      <c r="F18" s="25"/>
      <c r="G18" s="26">
        <f ca="1">ROUND(SUM(INDIRECT(ADDRESS(ROW()+(-1), COLUMN()+(0), 1)),INDIRECT(ADDRESS(ROW()+(-3), COLUMN()+(0), 1)),INDIRECT(ADDRESS(ROW()+(-7), COLUMN()+(0), 1))), 2)</f>
        <v>692.7</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